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2019'!$A$1:$J$50</definedName>
  </definedNames>
  <calcPr calcId="145621"/>
</workbook>
</file>

<file path=xl/calcChain.xml><?xml version="1.0" encoding="utf-8"?>
<calcChain xmlns="http://schemas.openxmlformats.org/spreadsheetml/2006/main">
  <c r="G47" i="1" l="1"/>
  <c r="I47" i="1"/>
  <c r="D50" i="1" l="1"/>
  <c r="E50" i="1"/>
  <c r="F50" i="1"/>
  <c r="C16" i="1" l="1"/>
  <c r="H43" i="1" l="1"/>
  <c r="J47" i="1" l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G50" i="1" l="1"/>
  <c r="C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<sst xmlns="http://schemas.openxmlformats.org/spreadsheetml/2006/main" count="57" uniqueCount="55">
  <si>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</si>
  <si>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</si>
  <si>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</si>
  <si>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</si>
  <si>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</si>
  <si>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</si>
  <si>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</si>
  <si>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</si>
  <si>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</si>
  <si>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</si>
  <si>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</si>
  <si>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</si>
  <si>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</si>
  <si>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</si>
  <si>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</si>
  <si>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</si>
  <si>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</si>
  <si>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</si>
  <si>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</si>
  <si>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</si>
  <si>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</si>
  <si>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</si>
  <si>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</si>
  <si>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</si>
  <si>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</si>
  <si>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</si>
  <si>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</si>
  <si>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</si>
  <si>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</si>
  <si>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</si>
  <si>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</si>
  <si>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</si>
  <si>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</si>
  <si>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</si>
  <si>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</si>
  <si>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</si>
  <si>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</si>
  <si>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</si>
  <si>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</si>
  <si>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</si>
  <si>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</si>
  <si>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</si>
  <si>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</si>
  <si>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</si>
  <si>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</si>
  <si>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</si>
  <si>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</si>
  <si>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</si>
  <si>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</si>
  <si>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</si>
  <si>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</si>
  <si>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</si>
  <si>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</si>
  <si>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МП "Формирование современной городской среды" на 2018-2024 годы</t>
  </si>
  <si>
    <t>по состоянию на 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</si>
</sst>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37" zoomScale="110" zoomScaleNormal="110" workbookViewId="0">
      <selection activeCell="L48" sqref="L48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47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54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51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52</v>
      </c>
      <c r="H8" s="35" t="s">
        <v>3</v>
      </c>
      <c r="I8" s="25" t="s">
        <v>52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5884820.4000000004</v>
      </c>
      <c r="D10" s="46"/>
      <c r="E10" s="46"/>
      <c r="F10" s="46"/>
      <c r="G10" s="46">
        <f>SUM(G11:G15)</f>
        <v>5153775.1999999993</v>
      </c>
      <c r="H10" s="47">
        <f>G10*100/C10</f>
        <v>87.57744246536393</v>
      </c>
      <c r="I10" s="46">
        <f>SUM(I11:I15)</f>
        <v>5146497.8</v>
      </c>
      <c r="J10" s="46">
        <f t="shared" ref="J10:J41" si="0">I10*100/C10</f>
        <v>87.453778538424032</v>
      </c>
    </row>
    <row r="11" spans="1:10" s="4" customFormat="1" ht="30.65" customHeight="1" x14ac:dyDescent="0.35">
      <c r="A11" s="28"/>
      <c r="B11" s="29" t="s">
        <v>11</v>
      </c>
      <c r="C11" s="41">
        <v>1933514.7</v>
      </c>
      <c r="D11" s="42"/>
      <c r="E11" s="42"/>
      <c r="F11" s="42"/>
      <c r="G11" s="43">
        <v>1806686</v>
      </c>
      <c r="H11" s="44">
        <f t="shared" ref="H11:H44" si="1">G11*100/C11</f>
        <v>93.440510175588528</v>
      </c>
      <c r="I11" s="43">
        <v>1786515.4</v>
      </c>
      <c r="J11" s="41">
        <f t="shared" si="0"/>
        <v>92.3973011428359</v>
      </c>
    </row>
    <row r="12" spans="1:10" s="4" customFormat="1" ht="28.5" customHeight="1" x14ac:dyDescent="0.35">
      <c r="A12" s="28"/>
      <c r="B12" s="29" t="s">
        <v>12</v>
      </c>
      <c r="C12" s="43">
        <v>3730609.2</v>
      </c>
      <c r="D12" s="42"/>
      <c r="E12" s="42"/>
      <c r="F12" s="42"/>
      <c r="G12" s="43">
        <v>3174559.8</v>
      </c>
      <c r="H12" s="44">
        <f t="shared" si="1"/>
        <v>85.094943742700252</v>
      </c>
      <c r="I12" s="43">
        <v>3140458.2</v>
      </c>
      <c r="J12" s="41">
        <f t="shared" si="0"/>
        <v>84.180841027250992</v>
      </c>
    </row>
    <row r="13" spans="1:10" s="4" customFormat="1" ht="29.25" customHeight="1" x14ac:dyDescent="0.35">
      <c r="A13" s="28"/>
      <c r="B13" s="29" t="s">
        <v>13</v>
      </c>
      <c r="C13" s="43">
        <v>48381.2</v>
      </c>
      <c r="D13" s="42"/>
      <c r="E13" s="42"/>
      <c r="F13" s="42"/>
      <c r="G13" s="43">
        <v>48381.2</v>
      </c>
      <c r="H13" s="44">
        <f t="shared" si="1"/>
        <v>100</v>
      </c>
      <c r="I13" s="43">
        <v>48380.4</v>
      </c>
      <c r="J13" s="41">
        <f t="shared" si="0"/>
        <v>99.99834646515589</v>
      </c>
    </row>
    <row r="14" spans="1:10" s="4" customFormat="1" ht="30" customHeight="1" x14ac:dyDescent="0.35">
      <c r="A14" s="28"/>
      <c r="B14" s="29" t="s">
        <v>14</v>
      </c>
      <c r="C14" s="43">
        <v>117606.3</v>
      </c>
      <c r="D14" s="42"/>
      <c r="E14" s="42"/>
      <c r="F14" s="42"/>
      <c r="G14" s="43">
        <v>117492.6</v>
      </c>
      <c r="H14" s="44">
        <f t="shared" si="1"/>
        <v>99.903321505735661</v>
      </c>
      <c r="I14" s="43">
        <v>116619.3</v>
      </c>
      <c r="J14" s="41">
        <f t="shared" si="0"/>
        <v>99.160759245040438</v>
      </c>
    </row>
    <row r="15" spans="1:10" s="4" customFormat="1" ht="30" customHeight="1" x14ac:dyDescent="0.35">
      <c r="A15" s="28"/>
      <c r="B15" s="29" t="s">
        <v>31</v>
      </c>
      <c r="C15" s="43">
        <v>54709</v>
      </c>
      <c r="D15" s="42"/>
      <c r="E15" s="42"/>
      <c r="F15" s="42"/>
      <c r="G15" s="43">
        <v>6655.6</v>
      </c>
      <c r="H15" s="45">
        <f t="shared" si="1"/>
        <v>12.165457237383245</v>
      </c>
      <c r="I15" s="43">
        <v>54524.5</v>
      </c>
      <c r="J15" s="43">
        <f t="shared" si="0"/>
        <v>99.662761154471838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400918.99999999994</v>
      </c>
      <c r="D16" s="46"/>
      <c r="E16" s="46"/>
      <c r="F16" s="46"/>
      <c r="G16" s="46">
        <f>SUM(G17:G19)</f>
        <v>387586.99999999994</v>
      </c>
      <c r="H16" s="47">
        <f t="shared" si="1"/>
        <v>96.674640014566535</v>
      </c>
      <c r="I16" s="46">
        <f>SUM(I17:I19)</f>
        <v>396225.19999999995</v>
      </c>
      <c r="J16" s="46">
        <f t="shared" si="0"/>
        <v>98.829239821510072</v>
      </c>
    </row>
    <row r="17" spans="1:11" s="4" customFormat="1" ht="27" customHeight="1" x14ac:dyDescent="0.35">
      <c r="A17" s="28"/>
      <c r="B17" s="30" t="s">
        <v>15</v>
      </c>
      <c r="C17" s="43">
        <v>387718.6</v>
      </c>
      <c r="D17" s="42"/>
      <c r="E17" s="42"/>
      <c r="F17" s="42"/>
      <c r="G17" s="43">
        <v>374386.8</v>
      </c>
      <c r="H17" s="45">
        <f t="shared" si="1"/>
        <v>96.561475255507474</v>
      </c>
      <c r="I17" s="43">
        <v>383025</v>
      </c>
      <c r="J17" s="43">
        <f t="shared" si="0"/>
        <v>98.789431304043717</v>
      </c>
    </row>
    <row r="18" spans="1:11" s="6" customFormat="1" ht="28" x14ac:dyDescent="0.35">
      <c r="A18" s="28"/>
      <c r="B18" s="30" t="s">
        <v>16</v>
      </c>
      <c r="C18" s="43">
        <v>12876.1</v>
      </c>
      <c r="D18" s="42"/>
      <c r="E18" s="42"/>
      <c r="F18" s="42"/>
      <c r="G18" s="43">
        <v>12876.1</v>
      </c>
      <c r="H18" s="45">
        <f t="shared" si="1"/>
        <v>100</v>
      </c>
      <c r="I18" s="43">
        <v>12876.1</v>
      </c>
      <c r="J18" s="43">
        <f t="shared" si="0"/>
        <v>100</v>
      </c>
    </row>
    <row r="19" spans="1:11" s="6" customFormat="1" x14ac:dyDescent="0.35">
      <c r="A19" s="28"/>
      <c r="B19" s="30" t="s">
        <v>17</v>
      </c>
      <c r="C19" s="43">
        <v>324.3</v>
      </c>
      <c r="D19" s="42"/>
      <c r="E19" s="42"/>
      <c r="F19" s="42"/>
      <c r="G19" s="43">
        <v>324.10000000000002</v>
      </c>
      <c r="H19" s="45">
        <f t="shared" si="1"/>
        <v>99.938328707986443</v>
      </c>
      <c r="I19" s="43">
        <v>324.10000000000002</v>
      </c>
      <c r="J19" s="43">
        <f t="shared" si="0"/>
        <v>99.938328707986443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107676.9</v>
      </c>
      <c r="D20" s="46"/>
      <c r="E20" s="46"/>
      <c r="F20" s="46"/>
      <c r="G20" s="46">
        <f>SUM(G21:G23)</f>
        <v>92258</v>
      </c>
      <c r="H20" s="47">
        <f t="shared" si="1"/>
        <v>85.680401274553788</v>
      </c>
      <c r="I20" s="46">
        <f>SUM(I21:I23)</f>
        <v>107613.69999999998</v>
      </c>
      <c r="J20" s="47">
        <f>I20*100/C20</f>
        <v>99.941305888263855</v>
      </c>
    </row>
    <row r="21" spans="1:11" s="8" customFormat="1" ht="18" customHeight="1" x14ac:dyDescent="0.35">
      <c r="A21" s="31"/>
      <c r="B21" s="29" t="s">
        <v>18</v>
      </c>
      <c r="C21" s="43">
        <v>70588.2</v>
      </c>
      <c r="D21" s="43"/>
      <c r="E21" s="43"/>
      <c r="F21" s="43"/>
      <c r="G21" s="43">
        <v>69879.899999999994</v>
      </c>
      <c r="H21" s="45">
        <f t="shared" si="1"/>
        <v>98.996574498287245</v>
      </c>
      <c r="I21" s="43">
        <v>70525.2</v>
      </c>
      <c r="J21" s="43">
        <f t="shared" si="0"/>
        <v>99.910749955374982</v>
      </c>
    </row>
    <row r="22" spans="1:11" s="5" customFormat="1" ht="28" x14ac:dyDescent="0.35">
      <c r="A22" s="31"/>
      <c r="B22" s="29" t="s">
        <v>19</v>
      </c>
      <c r="C22" s="43">
        <v>22428.2</v>
      </c>
      <c r="D22" s="43"/>
      <c r="E22" s="43"/>
      <c r="F22" s="43"/>
      <c r="G22" s="43">
        <v>22378.1</v>
      </c>
      <c r="H22" s="45">
        <f t="shared" si="1"/>
        <v>99.776620504543388</v>
      </c>
      <c r="I22" s="43">
        <v>22428.1</v>
      </c>
      <c r="J22" s="43">
        <f t="shared" si="0"/>
        <v>99.999554132743597</v>
      </c>
    </row>
    <row r="23" spans="1:11" s="5" customFormat="1" ht="17.25" customHeight="1" x14ac:dyDescent="0.35">
      <c r="A23" s="31"/>
      <c r="B23" s="29" t="s">
        <v>20</v>
      </c>
      <c r="C23" s="43">
        <v>14660.5</v>
      </c>
      <c r="D23" s="43"/>
      <c r="E23" s="43"/>
      <c r="F23" s="43"/>
      <c r="G23" s="43">
        <v>0</v>
      </c>
      <c r="H23" s="45">
        <f t="shared" si="1"/>
        <v>0</v>
      </c>
      <c r="I23" s="43">
        <v>14660.4</v>
      </c>
      <c r="J23" s="43">
        <f t="shared" si="0"/>
        <v>99.999317895024049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77301.2</v>
      </c>
      <c r="D24" s="46"/>
      <c r="E24" s="46"/>
      <c r="F24" s="46"/>
      <c r="G24" s="46">
        <f>SUM(G25:G26)</f>
        <v>15336.5</v>
      </c>
      <c r="H24" s="47">
        <f t="shared" si="1"/>
        <v>19.839924865331977</v>
      </c>
      <c r="I24" s="46">
        <f>SUM(I25:I26)</f>
        <v>76338.099999999991</v>
      </c>
      <c r="J24" s="46">
        <f t="shared" si="0"/>
        <v>98.754094373696645</v>
      </c>
      <c r="K24" s="4"/>
    </row>
    <row r="25" spans="1:11" s="5" customFormat="1" ht="42" x14ac:dyDescent="0.35">
      <c r="A25" s="31"/>
      <c r="B25" s="29" t="s">
        <v>21</v>
      </c>
      <c r="C25" s="43">
        <v>76169.899999999994</v>
      </c>
      <c r="D25" s="43"/>
      <c r="E25" s="43"/>
      <c r="F25" s="43"/>
      <c r="G25" s="43">
        <v>14285.6</v>
      </c>
      <c r="H25" s="45">
        <f t="shared" si="1"/>
        <v>18.754914999231982</v>
      </c>
      <c r="I25" s="43">
        <v>75287.199999999997</v>
      </c>
      <c r="J25" s="43">
        <f t="shared" si="0"/>
        <v>98.841143286258756</v>
      </c>
    </row>
    <row r="26" spans="1:11" s="5" customFormat="1" ht="28" x14ac:dyDescent="0.35">
      <c r="A26" s="31"/>
      <c r="B26" s="29" t="s">
        <v>22</v>
      </c>
      <c r="C26" s="43">
        <v>1131.3</v>
      </c>
      <c r="D26" s="43"/>
      <c r="E26" s="43"/>
      <c r="F26" s="43"/>
      <c r="G26" s="43">
        <v>1050.9000000000001</v>
      </c>
      <c r="H26" s="45">
        <f t="shared" si="1"/>
        <v>92.893131795279785</v>
      </c>
      <c r="I26" s="43">
        <v>1050.9000000000001</v>
      </c>
      <c r="J26" s="43">
        <f t="shared" si="0"/>
        <v>92.893131795279785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170876.7</v>
      </c>
      <c r="D27" s="46"/>
      <c r="E27" s="46"/>
      <c r="F27" s="46"/>
      <c r="G27" s="46">
        <f>SUM(G28:G30)</f>
        <v>153671.4</v>
      </c>
      <c r="H27" s="47">
        <f t="shared" si="1"/>
        <v>89.931160889694141</v>
      </c>
      <c r="I27" s="46">
        <f>SUM(I28:I30)</f>
        <v>166219.6</v>
      </c>
      <c r="J27" s="46">
        <f t="shared" si="0"/>
        <v>97.274584539612476</v>
      </c>
    </row>
    <row r="28" spans="1:11" s="5" customFormat="1" ht="28" x14ac:dyDescent="0.35">
      <c r="A28" s="31"/>
      <c r="B28" s="29" t="s">
        <v>33</v>
      </c>
      <c r="C28" s="43">
        <v>102891.6</v>
      </c>
      <c r="D28" s="43"/>
      <c r="E28" s="43"/>
      <c r="F28" s="43"/>
      <c r="G28" s="43">
        <v>99471</v>
      </c>
      <c r="H28" s="45">
        <f t="shared" si="1"/>
        <v>96.675530363994724</v>
      </c>
      <c r="I28" s="43">
        <v>99471</v>
      </c>
      <c r="J28" s="43">
        <f t="shared" si="0"/>
        <v>96.675530363994724</v>
      </c>
    </row>
    <row r="29" spans="1:11" s="5" customFormat="1" x14ac:dyDescent="0.35">
      <c r="A29" s="31"/>
      <c r="B29" s="29" t="s">
        <v>43</v>
      </c>
      <c r="C29" s="43">
        <v>13754.2</v>
      </c>
      <c r="D29" s="43"/>
      <c r="E29" s="43"/>
      <c r="F29" s="43"/>
      <c r="G29" s="43">
        <v>13736.7</v>
      </c>
      <c r="H29" s="45">
        <f t="shared" si="1"/>
        <v>99.872766136889084</v>
      </c>
      <c r="I29" s="43">
        <v>13336.7</v>
      </c>
      <c r="J29" s="43">
        <f t="shared" si="0"/>
        <v>96.964563551496994</v>
      </c>
    </row>
    <row r="30" spans="1:11" s="5" customFormat="1" ht="42" x14ac:dyDescent="0.35">
      <c r="A30" s="31"/>
      <c r="B30" s="29" t="s">
        <v>34</v>
      </c>
      <c r="C30" s="43">
        <v>54230.9</v>
      </c>
      <c r="D30" s="43"/>
      <c r="E30" s="43"/>
      <c r="F30" s="43"/>
      <c r="G30" s="43">
        <v>40463.699999999997</v>
      </c>
      <c r="H30" s="45">
        <f t="shared" si="1"/>
        <v>74.613734973972399</v>
      </c>
      <c r="I30" s="43">
        <v>53411.9</v>
      </c>
      <c r="J30" s="43">
        <f t="shared" si="0"/>
        <v>98.489790875681578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427543.3</v>
      </c>
      <c r="D31" s="46"/>
      <c r="E31" s="46"/>
      <c r="F31" s="46"/>
      <c r="G31" s="46">
        <f>SUM(G32:G34)</f>
        <v>381625.2</v>
      </c>
      <c r="H31" s="47">
        <f t="shared" si="1"/>
        <v>89.260011792957584</v>
      </c>
      <c r="I31" s="46">
        <f>SUM(I32:I34)</f>
        <v>372231.10000000003</v>
      </c>
      <c r="J31" s="46">
        <f t="shared" si="0"/>
        <v>87.062784050176901</v>
      </c>
    </row>
    <row r="32" spans="1:11" s="5" customFormat="1" ht="31.5" customHeight="1" x14ac:dyDescent="0.35">
      <c r="A32" s="31"/>
      <c r="B32" s="29" t="s">
        <v>23</v>
      </c>
      <c r="C32" s="43">
        <v>4462</v>
      </c>
      <c r="D32" s="43"/>
      <c r="E32" s="43"/>
      <c r="F32" s="43"/>
      <c r="G32" s="43">
        <v>3418.8</v>
      </c>
      <c r="H32" s="45">
        <f t="shared" si="1"/>
        <v>76.620349619004926</v>
      </c>
      <c r="I32" s="43">
        <v>2181.9</v>
      </c>
      <c r="J32" s="43">
        <f t="shared" si="0"/>
        <v>48.899596593455847</v>
      </c>
    </row>
    <row r="33" spans="1:12" s="5" customFormat="1" ht="29.25" customHeight="1" x14ac:dyDescent="0.35">
      <c r="A33" s="31"/>
      <c r="B33" s="29" t="s">
        <v>24</v>
      </c>
      <c r="C33" s="43">
        <v>392436.3</v>
      </c>
      <c r="D33" s="43"/>
      <c r="E33" s="43"/>
      <c r="F33" s="43"/>
      <c r="G33" s="43">
        <v>348727.2</v>
      </c>
      <c r="H33" s="45">
        <f t="shared" si="1"/>
        <v>88.862115966336447</v>
      </c>
      <c r="I33" s="43">
        <v>345082.4</v>
      </c>
      <c r="J33" s="43">
        <f t="shared" si="0"/>
        <v>87.933353769771045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29479.200000000001</v>
      </c>
      <c r="H34" s="45">
        <f t="shared" si="1"/>
        <v>96.195790504160541</v>
      </c>
      <c r="I34" s="43">
        <v>24966.799999999999</v>
      </c>
      <c r="J34" s="43">
        <f t="shared" si="0"/>
        <v>81.471039321259582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1927329.7999999998</v>
      </c>
      <c r="D35" s="46"/>
      <c r="E35" s="46"/>
      <c r="F35" s="46"/>
      <c r="G35" s="46">
        <f>SUM(G36:G37)</f>
        <v>1854989.5999999999</v>
      </c>
      <c r="H35" s="47">
        <f t="shared" si="1"/>
        <v>96.246610206514745</v>
      </c>
      <c r="I35" s="46">
        <f>SUM(I36:I37)</f>
        <v>1692115.5999999999</v>
      </c>
      <c r="J35" s="46">
        <f t="shared" si="0"/>
        <v>87.795851026638005</v>
      </c>
      <c r="L35" s="38"/>
    </row>
    <row r="36" spans="1:12" s="5" customFormat="1" x14ac:dyDescent="0.35">
      <c r="A36" s="31"/>
      <c r="B36" s="29" t="s">
        <v>25</v>
      </c>
      <c r="C36" s="43">
        <v>1610677.7</v>
      </c>
      <c r="D36" s="43"/>
      <c r="E36" s="43"/>
      <c r="F36" s="43"/>
      <c r="G36" s="43">
        <v>1539462.4</v>
      </c>
      <c r="H36" s="44">
        <f t="shared" si="1"/>
        <v>95.578550569117581</v>
      </c>
      <c r="I36" s="43">
        <v>1376887.4</v>
      </c>
      <c r="J36" s="41">
        <f t="shared" si="0"/>
        <v>85.484973188614958</v>
      </c>
    </row>
    <row r="37" spans="1:12" s="5" customFormat="1" x14ac:dyDescent="0.35">
      <c r="A37" s="31"/>
      <c r="B37" s="29" t="s">
        <v>26</v>
      </c>
      <c r="C37" s="43">
        <v>316652.09999999998</v>
      </c>
      <c r="D37" s="43"/>
      <c r="E37" s="43"/>
      <c r="F37" s="43"/>
      <c r="G37" s="43">
        <v>315527.2</v>
      </c>
      <c r="H37" s="44">
        <f t="shared" si="1"/>
        <v>99.644752079648299</v>
      </c>
      <c r="I37" s="43">
        <v>315228.2</v>
      </c>
      <c r="J37" s="41">
        <f t="shared" si="0"/>
        <v>99.550326683448503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922</v>
      </c>
      <c r="D38" s="46"/>
      <c r="E38" s="46"/>
      <c r="F38" s="46"/>
      <c r="G38" s="46">
        <f>SUM(G39:G40)</f>
        <v>121.6</v>
      </c>
      <c r="H38" s="47">
        <f t="shared" si="1"/>
        <v>13.188720173535792</v>
      </c>
      <c r="I38" s="46">
        <f>SUM(I39:I40)</f>
        <v>921.4</v>
      </c>
      <c r="J38" s="46">
        <f t="shared" si="0"/>
        <v>99.9349240780911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799.8</v>
      </c>
      <c r="J39" s="41">
        <f t="shared" si="0"/>
        <v>99.974999999999994</v>
      </c>
    </row>
    <row r="40" spans="1:12" s="8" customFormat="1" x14ac:dyDescent="0.35">
      <c r="A40" s="31"/>
      <c r="B40" s="29" t="s">
        <v>28</v>
      </c>
      <c r="C40" s="43">
        <v>122</v>
      </c>
      <c r="D40" s="43"/>
      <c r="E40" s="43"/>
      <c r="F40" s="43"/>
      <c r="G40" s="43">
        <v>121.6</v>
      </c>
      <c r="H40" s="44">
        <f t="shared" si="1"/>
        <v>99.672131147540981</v>
      </c>
      <c r="I40" s="43">
        <v>121.6</v>
      </c>
      <c r="J40" s="41">
        <f t="shared" si="0"/>
        <v>99.672131147540981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6451</v>
      </c>
      <c r="D41" s="46"/>
      <c r="E41" s="46"/>
      <c r="F41" s="46"/>
      <c r="G41" s="46">
        <f>SUM(G42:G43)</f>
        <v>5669.1</v>
      </c>
      <c r="H41" s="47">
        <f t="shared" si="1"/>
        <v>87.879398542861566</v>
      </c>
      <c r="I41" s="46">
        <f>SUM(I42:I43)</f>
        <v>4253.1000000000004</v>
      </c>
      <c r="J41" s="46">
        <f t="shared" si="0"/>
        <v>65.92931328476206</v>
      </c>
    </row>
    <row r="42" spans="1:12" s="5" customFormat="1" x14ac:dyDescent="0.35">
      <c r="A42" s="31"/>
      <c r="B42" s="29" t="s">
        <v>29</v>
      </c>
      <c r="C42" s="43">
        <v>4943.5</v>
      </c>
      <c r="D42" s="43"/>
      <c r="E42" s="43"/>
      <c r="F42" s="43"/>
      <c r="G42" s="43">
        <v>4287.3</v>
      </c>
      <c r="H42" s="44">
        <f>G42*100/C42</f>
        <v>86.726003843430775</v>
      </c>
      <c r="I42" s="43">
        <v>3502</v>
      </c>
      <c r="J42" s="43">
        <f>I42*100/C42</f>
        <v>70.840497623141502</v>
      </c>
    </row>
    <row r="43" spans="1:12" s="5" customFormat="1" x14ac:dyDescent="0.35">
      <c r="A43" s="31"/>
      <c r="B43" s="29" t="s">
        <v>30</v>
      </c>
      <c r="C43" s="43">
        <v>1507.5</v>
      </c>
      <c r="D43" s="43"/>
      <c r="E43" s="43"/>
      <c r="F43" s="43"/>
      <c r="G43" s="43">
        <v>1381.8</v>
      </c>
      <c r="H43" s="44">
        <f>G43*100/C43</f>
        <v>91.661691542288551</v>
      </c>
      <c r="I43" s="43">
        <v>751.1</v>
      </c>
      <c r="J43" s="43">
        <f>I43*100/C43</f>
        <v>49.824212271973465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25098.7</v>
      </c>
      <c r="D44" s="46"/>
      <c r="E44" s="46"/>
      <c r="F44" s="46"/>
      <c r="G44" s="46">
        <v>24126.7</v>
      </c>
      <c r="H44" s="47">
        <f t="shared" si="1"/>
        <v>96.127289461207155</v>
      </c>
      <c r="I44" s="46">
        <v>24527</v>
      </c>
      <c r="J44" s="46">
        <f t="shared" ref="J44" si="2">I44*100/C44</f>
        <v>97.722192782893131</v>
      </c>
      <c r="K44" s="7"/>
    </row>
    <row r="45" spans="1:12" s="3" customFormat="1" ht="28" x14ac:dyDescent="0.35">
      <c r="A45" s="26">
        <v>11</v>
      </c>
      <c r="B45" s="11" t="s">
        <v>53</v>
      </c>
      <c r="C45" s="46">
        <v>641164.1</v>
      </c>
      <c r="D45" s="46"/>
      <c r="E45" s="46"/>
      <c r="F45" s="46"/>
      <c r="G45" s="46">
        <v>630879.30000000005</v>
      </c>
      <c r="H45" s="47">
        <f>G45*100/C45</f>
        <v>98.395917675365808</v>
      </c>
      <c r="I45" s="46">
        <v>621566.30000000005</v>
      </c>
      <c r="J45" s="46">
        <f t="shared" ref="J45:J50" si="3">I45*100/C45</f>
        <v>96.943403412636499</v>
      </c>
    </row>
    <row r="46" spans="1:12" s="3" customFormat="1" ht="28" x14ac:dyDescent="0.35">
      <c r="A46" s="26">
        <v>12</v>
      </c>
      <c r="B46" s="11" t="s">
        <v>46</v>
      </c>
      <c r="C46" s="46">
        <v>4950</v>
      </c>
      <c r="D46" s="46"/>
      <c r="E46" s="46"/>
      <c r="F46" s="46"/>
      <c r="G46" s="46">
        <v>4755.3</v>
      </c>
      <c r="H46" s="47">
        <f>G46*100/C46</f>
        <v>96.066666666666663</v>
      </c>
      <c r="I46" s="46">
        <v>4755.3</v>
      </c>
      <c r="J46" s="46">
        <f t="shared" si="3"/>
        <v>96.066666666666663</v>
      </c>
    </row>
    <row r="47" spans="1:12" s="3" customFormat="1" ht="28" x14ac:dyDescent="0.35">
      <c r="A47" s="26">
        <v>13</v>
      </c>
      <c r="B47" s="11" t="s">
        <v>48</v>
      </c>
      <c r="C47" s="46">
        <v>5542</v>
      </c>
      <c r="D47" s="46"/>
      <c r="E47" s="46"/>
      <c r="F47" s="46"/>
      <c r="G47" s="46">
        <f>SUM(G48:G49)</f>
        <v>5054</v>
      </c>
      <c r="H47" s="47">
        <f>G47*100/C47</f>
        <v>91.194514615662214</v>
      </c>
      <c r="I47" s="46">
        <f>SUM(I48:I49)</f>
        <v>5054</v>
      </c>
      <c r="J47" s="46">
        <f t="shared" si="3"/>
        <v>91.194514615662214</v>
      </c>
    </row>
    <row r="48" spans="1:12" s="3" customFormat="1" x14ac:dyDescent="0.35">
      <c r="A48" s="50"/>
      <c r="B48" s="32" t="s">
        <v>49</v>
      </c>
      <c r="C48" s="41">
        <v>2036</v>
      </c>
      <c r="D48" s="41"/>
      <c r="E48" s="41"/>
      <c r="F48" s="41"/>
      <c r="G48" s="41">
        <v>1748</v>
      </c>
      <c r="H48" s="44">
        <f>G48*100/C48</f>
        <v>85.854616895874258</v>
      </c>
      <c r="I48" s="41">
        <v>1748</v>
      </c>
      <c r="J48" s="41">
        <f t="shared" si="3"/>
        <v>85.854616895874258</v>
      </c>
    </row>
    <row r="49" spans="1:10" s="3" customFormat="1" x14ac:dyDescent="0.35">
      <c r="A49" s="50"/>
      <c r="B49" s="32" t="s">
        <v>50</v>
      </c>
      <c r="C49" s="41">
        <v>3506</v>
      </c>
      <c r="D49" s="41"/>
      <c r="E49" s="41"/>
      <c r="F49" s="41"/>
      <c r="G49" s="41">
        <v>3306</v>
      </c>
      <c r="H49" s="44">
        <f>G49*100/C49</f>
        <v>94.295493439817449</v>
      </c>
      <c r="I49" s="41">
        <v>3306</v>
      </c>
      <c r="J49" s="41">
        <f t="shared" si="3"/>
        <v>94.295493439817449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9680595.0999999996</v>
      </c>
      <c r="D50" s="48">
        <f t="shared" ref="D50:G50" si="4">D10+D16+D20+D24+D27+D31+D35+D38+D41+D44+D45+D46+D47</f>
        <v>0</v>
      </c>
      <c r="E50" s="48">
        <f t="shared" si="4"/>
        <v>0</v>
      </c>
      <c r="F50" s="48">
        <f t="shared" si="4"/>
        <v>0</v>
      </c>
      <c r="G50" s="48">
        <f t="shared" si="4"/>
        <v>8709848.9000000004</v>
      </c>
      <c r="H50" s="49">
        <f t="shared" ref="H50" si="5">G50*100/C50</f>
        <v>89.972246644217151</v>
      </c>
      <c r="I50" s="48">
        <f>I10+I16+I20+I24+I27+I31+I35+I38+I41+I44+I45+I46+I47</f>
        <v>8618318.1999999993</v>
      </c>
      <c r="J50" s="48">
        <f t="shared" si="3"/>
        <v>89.026739688761481</v>
      </c>
    </row>
    <row r="51" spans="1:10" s="2" customFormat="1" x14ac:dyDescent="0.35">
      <c r="A51" s="12"/>
      <c r="B51" s="12"/>
      <c r="C51" s="39"/>
      <c r="D51" s="12"/>
      <c r="E51" s="12"/>
      <c r="F51" s="12"/>
      <c r="G51" s="51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2019-09-10T09:21:53Z</cp:lastPrinted>
  <dcterms:created xsi:type="dcterms:W3CDTF">2012-07-10T18:14:32Z</dcterms:created>
  <dcterms:modified xsi:type="dcterms:W3CDTF">2020-02-04T07:15:44Z</dcterms:modified>
</cp:coreProperties>
</file>